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rag\OneDrive - aslalessandria\Desktop\bilancio\delibera\"/>
    </mc:Choice>
  </mc:AlternateContent>
  <bookViews>
    <workbookView xWindow="120" yWindow="75" windowWidth="19020" windowHeight="11760"/>
  </bookViews>
  <sheets>
    <sheet name="754375" sheetId="3" r:id="rId1"/>
  </sheets>
  <calcPr calcId="152511"/>
</workbook>
</file>

<file path=xl/calcChain.xml><?xml version="1.0" encoding="utf-8"?>
<calcChain xmlns="http://schemas.openxmlformats.org/spreadsheetml/2006/main">
  <c r="O52" i="3" l="1"/>
  <c r="O51" i="3"/>
  <c r="O47" i="3"/>
  <c r="O46" i="3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0" i="3"/>
  <c r="O9" i="3"/>
  <c r="O8" i="3"/>
  <c r="O7" i="3"/>
  <c r="N11" i="3"/>
  <c r="N53" i="3" s="1"/>
  <c r="N57" i="3" s="1"/>
  <c r="M11" i="3"/>
  <c r="M53" i="3" s="1"/>
  <c r="M57" i="3" s="1"/>
  <c r="L11" i="3"/>
  <c r="L53" i="3" s="1"/>
  <c r="L57" i="3" s="1"/>
  <c r="K11" i="3"/>
  <c r="K53" i="3" s="1"/>
  <c r="K57" i="3" s="1"/>
  <c r="J11" i="3"/>
  <c r="J53" i="3" s="1"/>
  <c r="J57" i="3" s="1"/>
  <c r="I11" i="3"/>
  <c r="I53" i="3" s="1"/>
  <c r="I57" i="3" s="1"/>
  <c r="H11" i="3"/>
  <c r="H53" i="3" s="1"/>
  <c r="H57" i="3" s="1"/>
  <c r="O50" i="3"/>
  <c r="O49" i="3"/>
  <c r="O48" i="3"/>
  <c r="O55" i="3"/>
  <c r="F11" i="3"/>
  <c r="F53" i="3" s="1"/>
  <c r="F57" i="3" s="1"/>
  <c r="E11" i="3"/>
  <c r="E53" i="3" s="1"/>
  <c r="E57" i="3" s="1"/>
  <c r="D11" i="3"/>
  <c r="D53" i="3" s="1"/>
  <c r="D57" i="3" s="1"/>
  <c r="C11" i="3"/>
  <c r="C53" i="3" s="1"/>
  <c r="C57" i="3" s="1"/>
  <c r="G11" i="3"/>
  <c r="G53" i="3" s="1"/>
  <c r="G57" i="3" s="1"/>
  <c r="O11" i="3" l="1"/>
  <c r="O53" i="3" s="1"/>
  <c r="O57" i="3" s="1"/>
</calcChain>
</file>

<file path=xl/sharedStrings.xml><?xml version="1.0" encoding="utf-8"?>
<sst xmlns="http://schemas.openxmlformats.org/spreadsheetml/2006/main" count="276" uniqueCount="90">
  <si>
    <t>Modello di totalizzazione</t>
  </si>
  <si>
    <t/>
  </si>
  <si>
    <t>Consumi e manut.</t>
  </si>
  <si>
    <t>Acquisti di servizi</t>
  </si>
  <si>
    <t>Personale</t>
  </si>
  <si>
    <t>di esercizio sanitari</t>
  </si>
  <si>
    <t>prest.</t>
  </si>
  <si>
    <t>serv. san.</t>
  </si>
  <si>
    <t>ruolo</t>
  </si>
  <si>
    <t>Ammort.</t>
  </si>
  <si>
    <t>Sopravv.</t>
  </si>
  <si>
    <t>Altri costi</t>
  </si>
  <si>
    <t>Totale</t>
  </si>
  <si>
    <t>sanitari</t>
  </si>
  <si>
    <t>non san.</t>
  </si>
  <si>
    <t>sanitarie</t>
  </si>
  <si>
    <t>erog. prest</t>
  </si>
  <si>
    <t>sanitario</t>
  </si>
  <si>
    <t>profess.</t>
  </si>
  <si>
    <t>tecnico</t>
  </si>
  <si>
    <t>amministr</t>
  </si>
  <si>
    <t>/insuss.</t>
  </si>
  <si>
    <t>Cod. Livello</t>
  </si>
  <si>
    <t>Descrizione Livello</t>
  </si>
  <si>
    <t>Natura 1</t>
  </si>
  <si>
    <t>Natura 2</t>
  </si>
  <si>
    <t>Natura 3</t>
  </si>
  <si>
    <t>Natura 4</t>
  </si>
  <si>
    <t>Natura 5</t>
  </si>
  <si>
    <t>Natura 6</t>
  </si>
  <si>
    <t>Natura 7</t>
  </si>
  <si>
    <t>Natura 8</t>
  </si>
  <si>
    <t>Natura 9</t>
  </si>
  <si>
    <t>Natura 10</t>
  </si>
  <si>
    <t>Natura 11</t>
  </si>
  <si>
    <t>Natura 12</t>
  </si>
  <si>
    <t>Igiene e sanità pubblica</t>
  </si>
  <si>
    <t>Igiene degli alimenti e della nutrizione</t>
  </si>
  <si>
    <t>Prevenzione e sicurezza degli ambienti di lavoro</t>
  </si>
  <si>
    <t>Sanità pubblica veterinaria</t>
  </si>
  <si>
    <t>Attività di prevenzione rivolte alla persona</t>
  </si>
  <si>
    <t>0</t>
  </si>
  <si>
    <t>Servizio medico legale</t>
  </si>
  <si>
    <t>Guardia medica</t>
  </si>
  <si>
    <t xml:space="preserve">    Medicina generica</t>
  </si>
  <si>
    <t xml:space="preserve">    Pediatria di libera scelta</t>
  </si>
  <si>
    <t>Emergenza sanitaria territoriale</t>
  </si>
  <si>
    <t xml:space="preserve">    Assistenza  farmaceutica erogata attraverso le farmacie convenzionate</t>
  </si>
  <si>
    <t xml:space="preserve">    Altre forme di erogazione dell'assistenza farmaceutica</t>
  </si>
  <si>
    <t>Assistenza integrativa</t>
  </si>
  <si>
    <t xml:space="preserve">    Attività clinica</t>
  </si>
  <si>
    <t xml:space="preserve">    Attività di laboratorio</t>
  </si>
  <si>
    <t xml:space="preserve">    Attività di diagnostica strumentale e per  immagini</t>
  </si>
  <si>
    <t xml:space="preserve">Assistenza protesica  </t>
  </si>
  <si>
    <t xml:space="preserve">    Assistenza programmata a domicilio (ADI)</t>
  </si>
  <si>
    <t xml:space="preserve">    Assistenza alle donne, famiglia, coppie (consultori)</t>
  </si>
  <si>
    <t xml:space="preserve">    Ass. ambulatoriale e domiciliare psichiatrica</t>
  </si>
  <si>
    <t xml:space="preserve">    Ass. ambulatoriale e domiciliare riabilitativa ai disabili</t>
  </si>
  <si>
    <t xml:space="preserve">    Ass. ambulatoriale e domiciliare ai tossicodipendenti</t>
  </si>
  <si>
    <t xml:space="preserve">    Ass. ambulatoriale e domiciliare agli anziani</t>
  </si>
  <si>
    <t xml:space="preserve">    Ass. ambulatoriale e domiciliare ai malati terminali</t>
  </si>
  <si>
    <t xml:space="preserve">    Ass. ambulatoriale e domiciliare a persone affette da HIV</t>
  </si>
  <si>
    <t xml:space="preserve">    Ass.  semiresidenziale psichiatrica</t>
  </si>
  <si>
    <t xml:space="preserve">    Ass. semiresidenziale riabilitativa ai disabili</t>
  </si>
  <si>
    <t xml:space="preserve">    Ass. semiresidenziale ai tossicodipendenti</t>
  </si>
  <si>
    <t xml:space="preserve">    Ass. semiresidenziale agli anziani</t>
  </si>
  <si>
    <t xml:space="preserve">    Ass. semiresidenziale a persone affette da HIV</t>
  </si>
  <si>
    <t xml:space="preserve">    Ass. semiresidenziale ai malati terminali</t>
  </si>
  <si>
    <t xml:space="preserve">    Ass. residenziale psichiatrica</t>
  </si>
  <si>
    <t xml:space="preserve">    Ass. residenziale riabilitativa ai disabili</t>
  </si>
  <si>
    <t xml:space="preserve">    Ass. residenziale ai tossicodipendenti</t>
  </si>
  <si>
    <t xml:space="preserve">    Ass. residenziale agli anziani</t>
  </si>
  <si>
    <t xml:space="preserve">    Ass. residenziale a persone affette da HIV</t>
  </si>
  <si>
    <t xml:space="preserve">    Ass. residenziale ai malati terminali</t>
  </si>
  <si>
    <t>Assistenza idrotermale</t>
  </si>
  <si>
    <t>Attività di pronto soccorso</t>
  </si>
  <si>
    <t xml:space="preserve">    in Day Hospitale e Day Surgery</t>
  </si>
  <si>
    <t xml:space="preserve">    in degenza ordinaria</t>
  </si>
  <si>
    <t>Interventi ospedalieri a domicilio</t>
  </si>
  <si>
    <t>Ass. ospedaliera per lungodegenti</t>
  </si>
  <si>
    <t>Ass. ospedaliera per riabilitazione</t>
  </si>
  <si>
    <t>Emocomponenti e servizi trasfusionali</t>
  </si>
  <si>
    <t>Trapianto organi e tessuti</t>
  </si>
  <si>
    <t>TOTALE</t>
  </si>
  <si>
    <t>CE_MIN</t>
  </si>
  <si>
    <t>TOTALE CE MINISTERIALE</t>
  </si>
  <si>
    <t>CE_DIFF</t>
  </si>
  <si>
    <t>DIFFERENZE (TOT. LA vs TOT. CE)</t>
  </si>
  <si>
    <t>serv.prest.san.</t>
  </si>
  <si>
    <t>LA - MODELLO TOTALIZZAZIONE - CONSUNTIVO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</si>
</sst>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color theme="1"/>
      <name val="MS Sans Serif"/>
      <family val="2"/>
    </font>
    <font>
      <b/>
      <sz val="8"/>
      <color theme="1"/>
      <name val="MS Sans Serif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quotePrefix="1" applyNumberFormat="1" applyFont="1" applyBorder="1"/>
    <xf numFmtId="4" fontId="1" fillId="0" borderId="1" xfId="0" quotePrefix="1" applyNumberFormat="1" applyFont="1" applyBorder="1"/>
    <xf numFmtId="4" fontId="2" fillId="0" borderId="1" xfId="0" applyNumberFormat="1" applyFont="1" applyBorder="1"/>
    <xf numFmtId="0" fontId="1" fillId="0" borderId="1" xfId="0" applyNumberFormat="1" applyFont="1" applyBorder="1"/>
    <xf numFmtId="0" fontId="1" fillId="0" borderId="1" xfId="0" quotePrefix="1" applyNumberFormat="1" applyFont="1" applyBorder="1"/>
    <xf numFmtId="4" fontId="1" fillId="0" borderId="1" xfId="0" applyNumberFormat="1" applyFont="1" applyBorder="1"/>
    <xf numFmtId="0" fontId="2" fillId="0" borderId="1" xfId="0" applyNumberFormat="1" applyFont="1" applyBorder="1"/>
    <xf numFmtId="4" fontId="2" fillId="0" borderId="1" xfId="0" applyNumberFormat="1" applyFont="1" applyBorder="1" applyAlignment="1">
      <alignment horizontal="center"/>
    </xf>
    <xf numFmtId="4" fontId="2" fillId="0" borderId="1" xfId="0" quotePrefix="1" applyNumberFormat="1" applyFont="1" applyBorder="1" applyAlignment="1">
      <alignment horizontal="center"/>
    </xf>
    <xf numFmtId="0" fontId="4" fillId="0" borderId="0" xfId="0" applyFont="1"/>
    <xf numFmtId="4" fontId="2" fillId="0" borderId="1" xfId="0" quotePrefix="1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7"/>
  <sheetViews>
    <sheetView tabSelected="1" view="pageBreakPreview" zoomScale="60" zoomScaleNormal="100" workbookViewId="0">
      <selection sqref="A1:XFD1048576"/>
    </sheetView>
  </sheetViews>
  <sheetFormatPr defaultRowHeight="11.25" x14ac:dyDescent="0.2"/>
  <cols>
    <col min="1" max="1" width="10.85546875" style="2" bestFit="1" customWidth="1"/>
    <col min="2" max="2" width="51.7109375" style="2" bestFit="1" customWidth="1"/>
    <col min="3" max="3" width="10" style="2" bestFit="1" customWidth="1"/>
    <col min="4" max="4" width="9" style="2" bestFit="1" customWidth="1"/>
    <col min="5" max="5" width="11" style="2" bestFit="1" customWidth="1"/>
    <col min="6" max="6" width="10" style="2" bestFit="1" customWidth="1"/>
    <col min="7" max="7" width="13.42578125" style="2" bestFit="1" customWidth="1"/>
    <col min="8" max="8" width="11" style="2" bestFit="1" customWidth="1"/>
    <col min="9" max="9" width="8.28515625" style="2" bestFit="1" customWidth="1"/>
    <col min="10" max="11" width="10" style="2" bestFit="1" customWidth="1"/>
    <col min="12" max="14" width="9.28515625" style="2" bestFit="1" customWidth="1"/>
    <col min="15" max="15" width="11" style="2" bestFit="1" customWidth="1"/>
    <col min="16" max="16" width="7.42578125" style="2" hidden="1" customWidth="1"/>
    <col min="17" max="17" width="5.28515625" style="2" hidden="1" customWidth="1"/>
    <col min="18" max="18" width="1.85546875" style="2" hidden="1" customWidth="1"/>
    <col min="19" max="16384" width="9.140625" style="2"/>
  </cols>
  <sheetData>
    <row r="1" spans="1:18" s="12" customFormat="1" x14ac:dyDescent="0.2">
      <c r="A1" s="15" t="s">
        <v>89</v>
      </c>
    </row>
    <row r="2" spans="1:18" x14ac:dyDescent="0.2">
      <c r="B2" s="1" t="s">
        <v>0</v>
      </c>
    </row>
    <row r="3" spans="1:18" x14ac:dyDescent="0.2">
      <c r="A3" s="3" t="s">
        <v>1</v>
      </c>
      <c r="B3" s="3" t="s">
        <v>1</v>
      </c>
      <c r="C3" s="13" t="s">
        <v>2</v>
      </c>
      <c r="D3" s="14"/>
      <c r="E3" s="13" t="s">
        <v>3</v>
      </c>
      <c r="F3" s="14"/>
      <c r="G3" s="14"/>
      <c r="H3" s="13" t="s">
        <v>4</v>
      </c>
      <c r="I3" s="14"/>
      <c r="J3" s="14"/>
      <c r="K3" s="14"/>
      <c r="L3" s="11" t="s">
        <v>1</v>
      </c>
      <c r="M3" s="11" t="s">
        <v>1</v>
      </c>
      <c r="N3" s="11" t="s">
        <v>1</v>
      </c>
      <c r="O3" s="11" t="s">
        <v>1</v>
      </c>
      <c r="P3" s="4" t="s">
        <v>1</v>
      </c>
      <c r="Q3" s="4" t="s">
        <v>1</v>
      </c>
      <c r="R3" s="4" t="s">
        <v>1</v>
      </c>
    </row>
    <row r="4" spans="1:18" x14ac:dyDescent="0.2">
      <c r="A4" s="3" t="s">
        <v>1</v>
      </c>
      <c r="B4" s="3" t="s">
        <v>1</v>
      </c>
      <c r="C4" s="13" t="s">
        <v>5</v>
      </c>
      <c r="D4" s="14"/>
      <c r="E4" s="11" t="s">
        <v>6</v>
      </c>
      <c r="F4" s="11" t="s">
        <v>7</v>
      </c>
      <c r="G4" s="11" t="s">
        <v>88</v>
      </c>
      <c r="H4" s="13" t="s">
        <v>8</v>
      </c>
      <c r="I4" s="14"/>
      <c r="J4" s="14"/>
      <c r="K4" s="14"/>
      <c r="L4" s="11" t="s">
        <v>9</v>
      </c>
      <c r="M4" s="11" t="s">
        <v>10</v>
      </c>
      <c r="N4" s="11" t="s">
        <v>11</v>
      </c>
      <c r="O4" s="11" t="s">
        <v>12</v>
      </c>
      <c r="P4" s="4" t="s">
        <v>1</v>
      </c>
      <c r="Q4" s="4" t="s">
        <v>1</v>
      </c>
      <c r="R4" s="4" t="s">
        <v>1</v>
      </c>
    </row>
    <row r="5" spans="1:18" x14ac:dyDescent="0.2">
      <c r="A5" s="3" t="s">
        <v>1</v>
      </c>
      <c r="B5" s="3" t="s">
        <v>1</v>
      </c>
      <c r="C5" s="11" t="s">
        <v>13</v>
      </c>
      <c r="D5" s="11" t="s">
        <v>14</v>
      </c>
      <c r="E5" s="11" t="s">
        <v>15</v>
      </c>
      <c r="F5" s="11" t="s">
        <v>16</v>
      </c>
      <c r="G5" s="11" t="s">
        <v>14</v>
      </c>
      <c r="H5" s="11" t="s">
        <v>17</v>
      </c>
      <c r="I5" s="11" t="s">
        <v>18</v>
      </c>
      <c r="J5" s="11" t="s">
        <v>19</v>
      </c>
      <c r="K5" s="11" t="s">
        <v>20</v>
      </c>
      <c r="L5" s="11" t="s">
        <v>1</v>
      </c>
      <c r="M5" s="11" t="s">
        <v>21</v>
      </c>
      <c r="N5" s="11" t="s">
        <v>1</v>
      </c>
      <c r="O5" s="11" t="s">
        <v>1</v>
      </c>
      <c r="P5" s="4" t="s">
        <v>1</v>
      </c>
      <c r="Q5" s="4" t="s">
        <v>1</v>
      </c>
      <c r="R5" s="4" t="s">
        <v>1</v>
      </c>
    </row>
    <row r="6" spans="1:18" x14ac:dyDescent="0.2">
      <c r="A6" s="3" t="s">
        <v>22</v>
      </c>
      <c r="B6" s="3" t="s">
        <v>23</v>
      </c>
      <c r="C6" s="11" t="s">
        <v>24</v>
      </c>
      <c r="D6" s="11" t="s">
        <v>25</v>
      </c>
      <c r="E6" s="11" t="s">
        <v>26</v>
      </c>
      <c r="F6" s="11" t="s">
        <v>27</v>
      </c>
      <c r="G6" s="11" t="s">
        <v>28</v>
      </c>
      <c r="H6" s="11" t="s">
        <v>29</v>
      </c>
      <c r="I6" s="11" t="s">
        <v>30</v>
      </c>
      <c r="J6" s="11" t="s">
        <v>31</v>
      </c>
      <c r="K6" s="11" t="s">
        <v>32</v>
      </c>
      <c r="L6" s="11" t="s">
        <v>33</v>
      </c>
      <c r="M6" s="11" t="s">
        <v>34</v>
      </c>
      <c r="N6" s="11" t="s">
        <v>35</v>
      </c>
      <c r="O6" s="10"/>
      <c r="P6" s="4" t="s">
        <v>1</v>
      </c>
      <c r="Q6" s="4" t="s">
        <v>1</v>
      </c>
      <c r="R6" s="4" t="s">
        <v>1</v>
      </c>
    </row>
    <row r="7" spans="1:18" x14ac:dyDescent="0.2">
      <c r="A7" s="6">
        <v>10100</v>
      </c>
      <c r="B7" s="7" t="s">
        <v>36</v>
      </c>
      <c r="C7" s="8">
        <v>-2999.42</v>
      </c>
      <c r="D7" s="8">
        <v>-30.38</v>
      </c>
      <c r="E7" s="8">
        <v>0</v>
      </c>
      <c r="F7" s="8">
        <v>-268.62</v>
      </c>
      <c r="G7" s="8">
        <v>-308.67</v>
      </c>
      <c r="H7" s="8">
        <v>-2555.27</v>
      </c>
      <c r="I7" s="8">
        <v>-7.88</v>
      </c>
      <c r="J7" s="8">
        <v>-251.1</v>
      </c>
      <c r="K7" s="8">
        <v>-410.39</v>
      </c>
      <c r="L7" s="8">
        <v>-230.05</v>
      </c>
      <c r="M7" s="8">
        <v>-0.18</v>
      </c>
      <c r="N7" s="8">
        <v>-350.77</v>
      </c>
      <c r="O7" s="5">
        <f t="shared" ref="O7:O52" si="0">C7+D7+E7+F7+G7+H7+I7+J7+K7+L7+M7+N7</f>
        <v>-7412.7300000000014</v>
      </c>
      <c r="P7" s="4" t="s">
        <v>1</v>
      </c>
      <c r="Q7" s="4" t="s">
        <v>1</v>
      </c>
      <c r="R7" s="4" t="s">
        <v>1</v>
      </c>
    </row>
    <row r="8" spans="1:18" x14ac:dyDescent="0.2">
      <c r="A8" s="6">
        <v>10200</v>
      </c>
      <c r="B8" s="7" t="s">
        <v>37</v>
      </c>
      <c r="C8" s="8">
        <v>-20.5</v>
      </c>
      <c r="D8" s="8">
        <v>-20.02</v>
      </c>
      <c r="E8" s="8">
        <v>-72.849999999999994</v>
      </c>
      <c r="F8" s="8">
        <v>-113.8</v>
      </c>
      <c r="G8" s="8">
        <v>-210.02</v>
      </c>
      <c r="H8" s="8">
        <v>-2038.63</v>
      </c>
      <c r="I8" s="8">
        <v>-6.2</v>
      </c>
      <c r="J8" s="8">
        <v>-109.2</v>
      </c>
      <c r="K8" s="8">
        <v>-383.05</v>
      </c>
      <c r="L8" s="8">
        <v>-186.4</v>
      </c>
      <c r="M8" s="8">
        <v>-0.14000000000000001</v>
      </c>
      <c r="N8" s="8">
        <v>-276.37</v>
      </c>
      <c r="O8" s="5">
        <f t="shared" si="0"/>
        <v>-3437.18</v>
      </c>
      <c r="P8" s="4" t="s">
        <v>1</v>
      </c>
      <c r="Q8" s="4" t="s">
        <v>1</v>
      </c>
      <c r="R8" s="4" t="s">
        <v>1</v>
      </c>
    </row>
    <row r="9" spans="1:18" x14ac:dyDescent="0.2">
      <c r="A9" s="6">
        <v>10300</v>
      </c>
      <c r="B9" s="7" t="s">
        <v>38</v>
      </c>
      <c r="C9" s="8">
        <v>-1.72</v>
      </c>
      <c r="D9" s="8">
        <v>-23.51</v>
      </c>
      <c r="E9" s="8">
        <v>0</v>
      </c>
      <c r="F9" s="8">
        <v>-157.76</v>
      </c>
      <c r="G9" s="8">
        <v>-180.28</v>
      </c>
      <c r="H9" s="8">
        <v>-1529.54</v>
      </c>
      <c r="I9" s="8">
        <v>-4.99</v>
      </c>
      <c r="J9" s="8">
        <v>-153.25</v>
      </c>
      <c r="K9" s="8">
        <v>-353.88</v>
      </c>
      <c r="L9" s="8">
        <v>-144.9</v>
      </c>
      <c r="M9" s="8">
        <v>-0.12</v>
      </c>
      <c r="N9" s="8">
        <v>-223.58</v>
      </c>
      <c r="O9" s="5">
        <f t="shared" si="0"/>
        <v>-2773.53</v>
      </c>
      <c r="P9" s="4" t="s">
        <v>1</v>
      </c>
      <c r="Q9" s="4" t="s">
        <v>1</v>
      </c>
      <c r="R9" s="4" t="s">
        <v>1</v>
      </c>
    </row>
    <row r="10" spans="1:18" x14ac:dyDescent="0.2">
      <c r="A10" s="6">
        <v>10400</v>
      </c>
      <c r="B10" s="7" t="s">
        <v>39</v>
      </c>
      <c r="C10" s="8">
        <v>-35.67</v>
      </c>
      <c r="D10" s="8">
        <v>-75.22</v>
      </c>
      <c r="E10" s="8">
        <v>-96.71</v>
      </c>
      <c r="F10" s="8">
        <v>-97.35</v>
      </c>
      <c r="G10" s="8">
        <v>-668.37</v>
      </c>
      <c r="H10" s="8">
        <v>-5680.21</v>
      </c>
      <c r="I10" s="8">
        <v>-17.78</v>
      </c>
      <c r="J10" s="8">
        <v>-509.19</v>
      </c>
      <c r="K10" s="8">
        <v>-1072.83</v>
      </c>
      <c r="L10" s="8">
        <v>-136.96</v>
      </c>
      <c r="M10" s="8">
        <v>-0.41</v>
      </c>
      <c r="N10" s="8">
        <v>-131.93</v>
      </c>
      <c r="O10" s="5">
        <f t="shared" si="0"/>
        <v>-8522.6299999999974</v>
      </c>
      <c r="P10" s="4" t="s">
        <v>1</v>
      </c>
      <c r="Q10" s="4" t="s">
        <v>1</v>
      </c>
      <c r="R10" s="4" t="s">
        <v>1</v>
      </c>
    </row>
    <row r="11" spans="1:18" x14ac:dyDescent="0.2">
      <c r="A11" s="6">
        <v>10500</v>
      </c>
      <c r="B11" s="7" t="s">
        <v>40</v>
      </c>
      <c r="C11" s="8">
        <f>P11+Q11+R11</f>
        <v>-41.55</v>
      </c>
      <c r="D11" s="8">
        <f>P12+Q12+R12</f>
        <v>-4.05</v>
      </c>
      <c r="E11" s="8">
        <f>P13+Q13+R13</f>
        <v>-256.47000000000003</v>
      </c>
      <c r="F11" s="8">
        <f>P14+Q14+R14</f>
        <v>-1061.9399999999998</v>
      </c>
      <c r="G11" s="8">
        <f>P15+Q15+R15</f>
        <v>-315.48</v>
      </c>
      <c r="H11" s="8">
        <f>P16+Q16+R16</f>
        <v>-105.31</v>
      </c>
      <c r="I11" s="8">
        <f>P17+Q17+R17</f>
        <v>-1.41</v>
      </c>
      <c r="J11" s="8">
        <f>P18+Q18+R18</f>
        <v>-194.82</v>
      </c>
      <c r="K11" s="8">
        <f>P19+Q19+R19</f>
        <v>-274.37</v>
      </c>
      <c r="L11" s="8">
        <f>P20+Q20+R20</f>
        <v>-53.53</v>
      </c>
      <c r="M11" s="8">
        <f>P21+Q21+R21</f>
        <v>-0.03</v>
      </c>
      <c r="N11" s="8">
        <f>P22+Q22+R22</f>
        <v>-9.8800000000000008</v>
      </c>
      <c r="O11" s="5">
        <f t="shared" si="0"/>
        <v>-2318.84</v>
      </c>
      <c r="P11" s="8">
        <v>-41.07</v>
      </c>
      <c r="Q11" s="8">
        <v>-0.48</v>
      </c>
      <c r="R11" s="4" t="s">
        <v>41</v>
      </c>
    </row>
    <row r="12" spans="1:18" x14ac:dyDescent="0.2">
      <c r="A12" s="6">
        <v>10600</v>
      </c>
      <c r="B12" s="7" t="s">
        <v>42</v>
      </c>
      <c r="C12" s="8">
        <v>-8.07</v>
      </c>
      <c r="D12" s="8">
        <v>-37.57</v>
      </c>
      <c r="E12" s="8">
        <v>-106.02</v>
      </c>
      <c r="F12" s="8">
        <v>-1195.45</v>
      </c>
      <c r="G12" s="8">
        <v>-283.55</v>
      </c>
      <c r="H12" s="8">
        <v>-2194.41</v>
      </c>
      <c r="I12" s="8">
        <v>-8.86</v>
      </c>
      <c r="J12" s="8">
        <v>-166.28</v>
      </c>
      <c r="K12" s="8">
        <v>-1256.28</v>
      </c>
      <c r="L12" s="8">
        <v>-71.349999999999994</v>
      </c>
      <c r="M12" s="8">
        <v>-0.21</v>
      </c>
      <c r="N12" s="8">
        <v>-576.78</v>
      </c>
      <c r="O12" s="5">
        <f t="shared" si="0"/>
        <v>-5904.83</v>
      </c>
      <c r="P12" s="8">
        <v>-2.79</v>
      </c>
      <c r="Q12" s="8">
        <v>-1.26</v>
      </c>
      <c r="R12" s="4" t="s">
        <v>41</v>
      </c>
    </row>
    <row r="13" spans="1:18" x14ac:dyDescent="0.2">
      <c r="A13" s="6">
        <v>20100</v>
      </c>
      <c r="B13" s="7" t="s">
        <v>43</v>
      </c>
      <c r="C13" s="8">
        <v>-9.86</v>
      </c>
      <c r="D13" s="8">
        <v>-6.42</v>
      </c>
      <c r="E13" s="8">
        <v>-4117.12</v>
      </c>
      <c r="F13" s="8">
        <v>-37.08</v>
      </c>
      <c r="G13" s="8">
        <v>-26.05</v>
      </c>
      <c r="H13" s="8">
        <v>-28.5</v>
      </c>
      <c r="I13" s="8">
        <v>-0.52</v>
      </c>
      <c r="J13" s="8">
        <v>-52.65</v>
      </c>
      <c r="K13" s="8">
        <v>-129.4</v>
      </c>
      <c r="L13" s="8">
        <v>-13.96</v>
      </c>
      <c r="M13" s="8">
        <v>-0.01</v>
      </c>
      <c r="N13" s="8">
        <v>-26.18</v>
      </c>
      <c r="O13" s="5">
        <f t="shared" si="0"/>
        <v>-4447.75</v>
      </c>
      <c r="P13" s="8">
        <v>-256.47000000000003</v>
      </c>
      <c r="Q13" s="4" t="s">
        <v>41</v>
      </c>
      <c r="R13" s="4" t="s">
        <v>41</v>
      </c>
    </row>
    <row r="14" spans="1:18" x14ac:dyDescent="0.2">
      <c r="A14" s="6">
        <v>20201</v>
      </c>
      <c r="B14" s="7" t="s">
        <v>44</v>
      </c>
      <c r="C14" s="8">
        <v>-14.87</v>
      </c>
      <c r="D14" s="8">
        <v>-65.319999999999993</v>
      </c>
      <c r="E14" s="8">
        <v>-35380.75</v>
      </c>
      <c r="F14" s="8">
        <v>-136.46</v>
      </c>
      <c r="G14" s="8">
        <v>-162.59</v>
      </c>
      <c r="H14" s="8">
        <v>-145.91999999999999</v>
      </c>
      <c r="I14" s="8">
        <v>-2.99</v>
      </c>
      <c r="J14" s="8">
        <v>-61.42</v>
      </c>
      <c r="K14" s="8">
        <v>-1014.02</v>
      </c>
      <c r="L14" s="8">
        <v>-31.01</v>
      </c>
      <c r="M14" s="8">
        <v>-7.0000000000000007E-2</v>
      </c>
      <c r="N14" s="8">
        <v>-245.83</v>
      </c>
      <c r="O14" s="5">
        <f t="shared" si="0"/>
        <v>-37261.249999999993</v>
      </c>
      <c r="P14" s="8">
        <v>-1056.5999999999999</v>
      </c>
      <c r="Q14" s="8">
        <v>-5.34</v>
      </c>
      <c r="R14" s="4" t="s">
        <v>41</v>
      </c>
    </row>
    <row r="15" spans="1:18" x14ac:dyDescent="0.2">
      <c r="A15" s="6">
        <v>20202</v>
      </c>
      <c r="B15" s="7" t="s">
        <v>45</v>
      </c>
      <c r="C15" s="8">
        <v>-1.57</v>
      </c>
      <c r="D15" s="8">
        <v>-0.9</v>
      </c>
      <c r="E15" s="8">
        <v>-5814.05</v>
      </c>
      <c r="F15" s="8">
        <v>-2.12</v>
      </c>
      <c r="G15" s="8">
        <v>-33.11</v>
      </c>
      <c r="H15" s="8">
        <v>-36.840000000000003</v>
      </c>
      <c r="I15" s="8">
        <v>-0.56000000000000005</v>
      </c>
      <c r="J15" s="8">
        <v>-15.67</v>
      </c>
      <c r="K15" s="8">
        <v>-175.54</v>
      </c>
      <c r="L15" s="8">
        <v>-2.2799999999999998</v>
      </c>
      <c r="M15" s="8">
        <v>-0.01</v>
      </c>
      <c r="N15" s="8">
        <v>-38.380000000000003</v>
      </c>
      <c r="O15" s="5">
        <f t="shared" si="0"/>
        <v>-6121.0300000000007</v>
      </c>
      <c r="P15" s="8">
        <v>-279.26</v>
      </c>
      <c r="Q15" s="8">
        <v>-36.22</v>
      </c>
      <c r="R15" s="4" t="s">
        <v>41</v>
      </c>
    </row>
    <row r="16" spans="1:18" x14ac:dyDescent="0.2">
      <c r="A16" s="6">
        <v>20300</v>
      </c>
      <c r="B16" s="7" t="s">
        <v>46</v>
      </c>
      <c r="C16" s="8">
        <v>0</v>
      </c>
      <c r="D16" s="8">
        <v>0</v>
      </c>
      <c r="E16" s="8">
        <v>-557.17999999999995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5">
        <f t="shared" si="0"/>
        <v>-557.17999999999995</v>
      </c>
      <c r="P16" s="8">
        <v>-101.09</v>
      </c>
      <c r="Q16" s="8">
        <v>-4.22</v>
      </c>
      <c r="R16" s="4" t="s">
        <v>41</v>
      </c>
    </row>
    <row r="17" spans="1:18" x14ac:dyDescent="0.2">
      <c r="A17" s="6">
        <v>20401</v>
      </c>
      <c r="B17" s="7" t="s">
        <v>47</v>
      </c>
      <c r="C17" s="8">
        <v>-0.76</v>
      </c>
      <c r="D17" s="8">
        <v>-2.0099999999999998</v>
      </c>
      <c r="E17" s="8">
        <v>-94007.95</v>
      </c>
      <c r="F17" s="8">
        <v>-8.52</v>
      </c>
      <c r="G17" s="8">
        <v>-258.57</v>
      </c>
      <c r="H17" s="8">
        <v>-539.83000000000004</v>
      </c>
      <c r="I17" s="8">
        <v>-2.25</v>
      </c>
      <c r="J17" s="8">
        <v>-75.25</v>
      </c>
      <c r="K17" s="8">
        <v>-302.02999999999997</v>
      </c>
      <c r="L17" s="8">
        <v>-4.3</v>
      </c>
      <c r="M17" s="8">
        <v>-0.05</v>
      </c>
      <c r="N17" s="8">
        <v>-15.78</v>
      </c>
      <c r="O17" s="5">
        <f t="shared" si="0"/>
        <v>-95217.300000000017</v>
      </c>
      <c r="P17" s="4" t="s">
        <v>41</v>
      </c>
      <c r="Q17" s="8">
        <v>-1.41</v>
      </c>
      <c r="R17" s="4" t="s">
        <v>41</v>
      </c>
    </row>
    <row r="18" spans="1:18" x14ac:dyDescent="0.2">
      <c r="A18" s="6">
        <v>20402</v>
      </c>
      <c r="B18" s="7" t="s">
        <v>48</v>
      </c>
      <c r="C18" s="8">
        <v>-43053.48</v>
      </c>
      <c r="D18" s="8">
        <v>-29.14</v>
      </c>
      <c r="E18" s="8">
        <v>-3272.79</v>
      </c>
      <c r="F18" s="8">
        <v>-51.62</v>
      </c>
      <c r="G18" s="8">
        <v>-647.41</v>
      </c>
      <c r="H18" s="8">
        <v>-1974.33</v>
      </c>
      <c r="I18" s="8">
        <v>-8.02</v>
      </c>
      <c r="J18" s="8">
        <v>-308.88</v>
      </c>
      <c r="K18" s="8">
        <v>-990.22</v>
      </c>
      <c r="L18" s="8">
        <v>-368.6</v>
      </c>
      <c r="M18" s="8">
        <v>-0.19</v>
      </c>
      <c r="N18" s="8">
        <v>-479.4</v>
      </c>
      <c r="O18" s="5">
        <f t="shared" si="0"/>
        <v>-51184.080000000009</v>
      </c>
      <c r="P18" s="8">
        <v>-170.03</v>
      </c>
      <c r="Q18" s="8">
        <v>-24.79</v>
      </c>
      <c r="R18" s="4" t="s">
        <v>41</v>
      </c>
    </row>
    <row r="19" spans="1:18" x14ac:dyDescent="0.2">
      <c r="A19" s="6">
        <v>20500</v>
      </c>
      <c r="B19" s="7" t="s">
        <v>49</v>
      </c>
      <c r="C19" s="8">
        <v>-1457.77</v>
      </c>
      <c r="D19" s="8">
        <v>-0.77</v>
      </c>
      <c r="E19" s="8">
        <v>-6833.62</v>
      </c>
      <c r="F19" s="8">
        <v>-250.5</v>
      </c>
      <c r="G19" s="8">
        <v>-176.1</v>
      </c>
      <c r="H19" s="8">
        <v>-113.95</v>
      </c>
      <c r="I19" s="8">
        <v>-0.79</v>
      </c>
      <c r="J19" s="8">
        <v>-27.21</v>
      </c>
      <c r="K19" s="8">
        <v>-182.57</v>
      </c>
      <c r="L19" s="8">
        <v>-7.58</v>
      </c>
      <c r="M19" s="8">
        <v>-0.02</v>
      </c>
      <c r="N19" s="8">
        <v>-5.57</v>
      </c>
      <c r="O19" s="5">
        <f t="shared" si="0"/>
        <v>-9056.4500000000007</v>
      </c>
      <c r="P19" s="8">
        <v>-249.47</v>
      </c>
      <c r="Q19" s="8">
        <v>-24.9</v>
      </c>
      <c r="R19" s="4" t="s">
        <v>41</v>
      </c>
    </row>
    <row r="20" spans="1:18" x14ac:dyDescent="0.2">
      <c r="A20" s="6">
        <v>20601</v>
      </c>
      <c r="B20" s="7" t="s">
        <v>50</v>
      </c>
      <c r="C20" s="8">
        <v>-11628.49</v>
      </c>
      <c r="D20" s="8">
        <v>-460.44</v>
      </c>
      <c r="E20" s="8">
        <v>-14789.38</v>
      </c>
      <c r="F20" s="8">
        <v>-3837.11</v>
      </c>
      <c r="G20" s="8">
        <v>-7340.91</v>
      </c>
      <c r="H20" s="8">
        <v>-39655.75</v>
      </c>
      <c r="I20" s="8">
        <v>-121.03</v>
      </c>
      <c r="J20" s="8">
        <v>-4255.3500000000004</v>
      </c>
      <c r="K20" s="8">
        <v>-5517.08</v>
      </c>
      <c r="L20" s="8">
        <v>-1041.47</v>
      </c>
      <c r="M20" s="8">
        <v>-2.82</v>
      </c>
      <c r="N20" s="8">
        <v>-1727.98</v>
      </c>
      <c r="O20" s="5">
        <f t="shared" si="0"/>
        <v>-90377.810000000012</v>
      </c>
      <c r="P20" s="8">
        <v>-50.84</v>
      </c>
      <c r="Q20" s="8">
        <v>-2.69</v>
      </c>
      <c r="R20" s="4" t="s">
        <v>41</v>
      </c>
    </row>
    <row r="21" spans="1:18" x14ac:dyDescent="0.2">
      <c r="A21" s="6">
        <v>20602</v>
      </c>
      <c r="B21" s="7" t="s">
        <v>51</v>
      </c>
      <c r="C21" s="8">
        <v>-4601.2700000000004</v>
      </c>
      <c r="D21" s="8">
        <v>-71.98</v>
      </c>
      <c r="E21" s="8">
        <v>-20035.25</v>
      </c>
      <c r="F21" s="8">
        <v>-595.77</v>
      </c>
      <c r="G21" s="8">
        <v>-2677.36</v>
      </c>
      <c r="H21" s="8">
        <v>-6251.9</v>
      </c>
      <c r="I21" s="8">
        <v>-19.86</v>
      </c>
      <c r="J21" s="8">
        <v>-603.66999999999996</v>
      </c>
      <c r="K21" s="8">
        <v>-1254.3</v>
      </c>
      <c r="L21" s="8">
        <v>-389.76</v>
      </c>
      <c r="M21" s="8">
        <v>-0.46</v>
      </c>
      <c r="N21" s="8">
        <v>-159.46</v>
      </c>
      <c r="O21" s="5">
        <f t="shared" si="0"/>
        <v>-36661.040000000001</v>
      </c>
      <c r="P21" s="4" t="s">
        <v>41</v>
      </c>
      <c r="Q21" s="8">
        <v>-0.03</v>
      </c>
      <c r="R21" s="4" t="s">
        <v>41</v>
      </c>
    </row>
    <row r="22" spans="1:18" x14ac:dyDescent="0.2">
      <c r="A22" s="6">
        <v>20603</v>
      </c>
      <c r="B22" s="7" t="s">
        <v>52</v>
      </c>
      <c r="C22" s="8">
        <v>-613.57000000000005</v>
      </c>
      <c r="D22" s="8">
        <v>-137.62</v>
      </c>
      <c r="E22" s="8">
        <v>-24595.26</v>
      </c>
      <c r="F22" s="8">
        <v>-429.21</v>
      </c>
      <c r="G22" s="8">
        <v>-9070.4500000000007</v>
      </c>
      <c r="H22" s="8">
        <v>-8354.27</v>
      </c>
      <c r="I22" s="8">
        <v>-25.94</v>
      </c>
      <c r="J22" s="8">
        <v>-913.94</v>
      </c>
      <c r="K22" s="8">
        <v>-1324.96</v>
      </c>
      <c r="L22" s="8">
        <v>-1063.02</v>
      </c>
      <c r="M22" s="8">
        <v>-0.6</v>
      </c>
      <c r="N22" s="8">
        <v>-250.34</v>
      </c>
      <c r="O22" s="5">
        <f t="shared" si="0"/>
        <v>-46779.18</v>
      </c>
      <c r="P22" s="4" t="s">
        <v>41</v>
      </c>
      <c r="Q22" s="8">
        <v>-9.8800000000000008</v>
      </c>
      <c r="R22" s="4" t="s">
        <v>41</v>
      </c>
    </row>
    <row r="23" spans="1:18" x14ac:dyDescent="0.2">
      <c r="A23" s="6">
        <v>20700</v>
      </c>
      <c r="B23" s="7" t="s">
        <v>53</v>
      </c>
      <c r="C23" s="8">
        <v>-2978.53</v>
      </c>
      <c r="D23" s="8">
        <v>-4.92</v>
      </c>
      <c r="E23" s="8">
        <v>-1687.8</v>
      </c>
      <c r="F23" s="8">
        <v>-6.24</v>
      </c>
      <c r="G23" s="8">
        <v>-3647.9</v>
      </c>
      <c r="H23" s="8">
        <v>-227.91</v>
      </c>
      <c r="I23" s="8">
        <v>-1.59</v>
      </c>
      <c r="J23" s="8">
        <v>-54.4</v>
      </c>
      <c r="K23" s="8">
        <v>-365.14</v>
      </c>
      <c r="L23" s="8">
        <v>-218.79</v>
      </c>
      <c r="M23" s="8">
        <v>-0.04</v>
      </c>
      <c r="N23" s="8">
        <v>-11.71</v>
      </c>
      <c r="O23" s="5">
        <f t="shared" si="0"/>
        <v>-9204.9699999999993</v>
      </c>
      <c r="P23" s="4" t="s">
        <v>1</v>
      </c>
      <c r="Q23" s="4" t="s">
        <v>1</v>
      </c>
      <c r="R23" s="4" t="s">
        <v>1</v>
      </c>
    </row>
    <row r="24" spans="1:18" x14ac:dyDescent="0.2">
      <c r="A24" s="6">
        <v>20801</v>
      </c>
      <c r="B24" s="7" t="s">
        <v>54</v>
      </c>
      <c r="C24" s="8">
        <v>-1263.2</v>
      </c>
      <c r="D24" s="8">
        <v>-23.42</v>
      </c>
      <c r="E24" s="8">
        <v>-2927.07</v>
      </c>
      <c r="F24" s="8">
        <v>-100.71</v>
      </c>
      <c r="G24" s="8">
        <v>-519.66999999999996</v>
      </c>
      <c r="H24" s="8">
        <v>-5226.04</v>
      </c>
      <c r="I24" s="8">
        <v>-15.32</v>
      </c>
      <c r="J24" s="8">
        <v>-563.84</v>
      </c>
      <c r="K24" s="8">
        <v>-465.94</v>
      </c>
      <c r="L24" s="8">
        <v>-409.29</v>
      </c>
      <c r="M24" s="8">
        <v>-0.36</v>
      </c>
      <c r="N24" s="8">
        <v>-534</v>
      </c>
      <c r="O24" s="5">
        <f t="shared" si="0"/>
        <v>-12048.860000000002</v>
      </c>
      <c r="P24" s="4" t="s">
        <v>1</v>
      </c>
      <c r="Q24" s="4" t="s">
        <v>1</v>
      </c>
      <c r="R24" s="4" t="s">
        <v>1</v>
      </c>
    </row>
    <row r="25" spans="1:18" x14ac:dyDescent="0.2">
      <c r="A25" s="6">
        <v>20802</v>
      </c>
      <c r="B25" s="7" t="s">
        <v>55</v>
      </c>
      <c r="C25" s="8">
        <v>-32.71</v>
      </c>
      <c r="D25" s="8">
        <v>-35.729999999999997</v>
      </c>
      <c r="E25" s="8">
        <v>0</v>
      </c>
      <c r="F25" s="8">
        <v>-29</v>
      </c>
      <c r="G25" s="8">
        <v>-196.87</v>
      </c>
      <c r="H25" s="8">
        <v>-2647.64</v>
      </c>
      <c r="I25" s="8">
        <v>-7.65</v>
      </c>
      <c r="J25" s="8">
        <v>-243.16</v>
      </c>
      <c r="K25" s="8">
        <v>-232.27</v>
      </c>
      <c r="L25" s="8">
        <v>-75.67</v>
      </c>
      <c r="M25" s="8">
        <v>-0.18</v>
      </c>
      <c r="N25" s="8">
        <v>-116.34</v>
      </c>
      <c r="O25" s="5">
        <f t="shared" si="0"/>
        <v>-3617.22</v>
      </c>
      <c r="P25" s="4" t="s">
        <v>1</v>
      </c>
      <c r="Q25" s="4" t="s">
        <v>1</v>
      </c>
      <c r="R25" s="4" t="s">
        <v>1</v>
      </c>
    </row>
    <row r="26" spans="1:18" x14ac:dyDescent="0.2">
      <c r="A26" s="6">
        <v>20803</v>
      </c>
      <c r="B26" s="7" t="s">
        <v>56</v>
      </c>
      <c r="C26" s="8">
        <v>-488.58</v>
      </c>
      <c r="D26" s="8">
        <v>-48.18</v>
      </c>
      <c r="E26" s="8">
        <v>-843.63</v>
      </c>
      <c r="F26" s="8">
        <v>-378.59</v>
      </c>
      <c r="G26" s="8">
        <v>-516.33000000000004</v>
      </c>
      <c r="H26" s="8">
        <v>-4405.22</v>
      </c>
      <c r="I26" s="8">
        <v>-12.82</v>
      </c>
      <c r="J26" s="8">
        <v>-346.93</v>
      </c>
      <c r="K26" s="8">
        <v>-482.21</v>
      </c>
      <c r="L26" s="8">
        <v>-147.47999999999999</v>
      </c>
      <c r="M26" s="8">
        <v>-0.3</v>
      </c>
      <c r="N26" s="8">
        <v>-161.97</v>
      </c>
      <c r="O26" s="5">
        <f t="shared" si="0"/>
        <v>-7832.2400000000007</v>
      </c>
      <c r="P26" s="4" t="s">
        <v>1</v>
      </c>
      <c r="Q26" s="4" t="s">
        <v>1</v>
      </c>
      <c r="R26" s="4" t="s">
        <v>1</v>
      </c>
    </row>
    <row r="27" spans="1:18" x14ac:dyDescent="0.2">
      <c r="A27" s="6">
        <v>20804</v>
      </c>
      <c r="B27" s="7" t="s">
        <v>57</v>
      </c>
      <c r="C27" s="8">
        <v>-2.52</v>
      </c>
      <c r="D27" s="8">
        <v>-0.36</v>
      </c>
      <c r="E27" s="8">
        <v>-33.96</v>
      </c>
      <c r="F27" s="8">
        <v>-75.75</v>
      </c>
      <c r="G27" s="8">
        <v>-6.66</v>
      </c>
      <c r="H27" s="8">
        <v>-50.14</v>
      </c>
      <c r="I27" s="8">
        <v>-0.15</v>
      </c>
      <c r="J27" s="8">
        <v>-8.69</v>
      </c>
      <c r="K27" s="8">
        <v>-2.91</v>
      </c>
      <c r="L27" s="8">
        <v>-3.79</v>
      </c>
      <c r="M27" s="8">
        <v>0</v>
      </c>
      <c r="N27" s="8">
        <v>-18.13</v>
      </c>
      <c r="O27" s="5">
        <f t="shared" si="0"/>
        <v>-203.05999999999997</v>
      </c>
      <c r="P27" s="4" t="s">
        <v>1</v>
      </c>
      <c r="Q27" s="4" t="s">
        <v>1</v>
      </c>
      <c r="R27" s="4" t="s">
        <v>1</v>
      </c>
    </row>
    <row r="28" spans="1:18" x14ac:dyDescent="0.2">
      <c r="A28" s="6">
        <v>20805</v>
      </c>
      <c r="B28" s="7" t="s">
        <v>58</v>
      </c>
      <c r="C28" s="8">
        <v>-159.02000000000001</v>
      </c>
      <c r="D28" s="8">
        <v>-34.35</v>
      </c>
      <c r="E28" s="8">
        <v>-286.16000000000003</v>
      </c>
      <c r="F28" s="8">
        <v>-76.36</v>
      </c>
      <c r="G28" s="8">
        <v>-374.6</v>
      </c>
      <c r="H28" s="8">
        <v>-3303.97</v>
      </c>
      <c r="I28" s="8">
        <v>-10.74</v>
      </c>
      <c r="J28" s="8">
        <v>-683.93</v>
      </c>
      <c r="K28" s="8">
        <v>-399.16</v>
      </c>
      <c r="L28" s="8">
        <v>-117.12</v>
      </c>
      <c r="M28" s="8">
        <v>-0.25</v>
      </c>
      <c r="N28" s="8">
        <v>-173.74</v>
      </c>
      <c r="O28" s="5">
        <f t="shared" si="0"/>
        <v>-5619.4</v>
      </c>
      <c r="P28" s="4" t="s">
        <v>1</v>
      </c>
      <c r="Q28" s="4" t="s">
        <v>1</v>
      </c>
      <c r="R28" s="4" t="s">
        <v>1</v>
      </c>
    </row>
    <row r="29" spans="1:18" x14ac:dyDescent="0.2">
      <c r="A29" s="6">
        <v>20806</v>
      </c>
      <c r="B29" s="7" t="s">
        <v>59</v>
      </c>
      <c r="C29" s="8">
        <v>-145.91</v>
      </c>
      <c r="D29" s="8">
        <v>-1.5</v>
      </c>
      <c r="E29" s="8">
        <v>-0.44</v>
      </c>
      <c r="F29" s="8">
        <v>-6.35</v>
      </c>
      <c r="G29" s="8">
        <v>-43.08</v>
      </c>
      <c r="H29" s="8">
        <v>-408.36</v>
      </c>
      <c r="I29" s="8">
        <v>-1.67</v>
      </c>
      <c r="J29" s="8">
        <v>-207.32</v>
      </c>
      <c r="K29" s="8">
        <v>-67.64</v>
      </c>
      <c r="L29" s="8">
        <v>-123.06</v>
      </c>
      <c r="M29" s="8">
        <v>-0.04</v>
      </c>
      <c r="N29" s="8">
        <v>-25.25</v>
      </c>
      <c r="O29" s="5">
        <f t="shared" si="0"/>
        <v>-1030.6199999999999</v>
      </c>
      <c r="P29" s="4" t="s">
        <v>1</v>
      </c>
      <c r="Q29" s="4" t="s">
        <v>1</v>
      </c>
      <c r="R29" s="4" t="s">
        <v>1</v>
      </c>
    </row>
    <row r="30" spans="1:18" x14ac:dyDescent="0.2">
      <c r="A30" s="6">
        <v>20807</v>
      </c>
      <c r="B30" s="7" t="s">
        <v>60</v>
      </c>
      <c r="C30" s="8">
        <v>-0.03</v>
      </c>
      <c r="D30" s="8">
        <v>-0.08</v>
      </c>
      <c r="E30" s="8">
        <v>0</v>
      </c>
      <c r="F30" s="8">
        <v>-0.35</v>
      </c>
      <c r="G30" s="8">
        <v>-2.37</v>
      </c>
      <c r="H30" s="8">
        <v>-28.29</v>
      </c>
      <c r="I30" s="8">
        <v>-0.09</v>
      </c>
      <c r="J30" s="8">
        <v>-1.62</v>
      </c>
      <c r="K30" s="8">
        <v>-7.73</v>
      </c>
      <c r="L30" s="8">
        <v>-52.34</v>
      </c>
      <c r="M30" s="8">
        <v>0</v>
      </c>
      <c r="N30" s="8">
        <v>-24.5</v>
      </c>
      <c r="O30" s="5">
        <f t="shared" si="0"/>
        <v>-117.4</v>
      </c>
      <c r="P30" s="4" t="s">
        <v>1</v>
      </c>
      <c r="Q30" s="4" t="s">
        <v>1</v>
      </c>
      <c r="R30" s="4" t="s">
        <v>1</v>
      </c>
    </row>
    <row r="31" spans="1:18" x14ac:dyDescent="0.2">
      <c r="A31" s="6">
        <v>20808</v>
      </c>
      <c r="B31" s="7" t="s">
        <v>61</v>
      </c>
      <c r="C31" s="8">
        <v>-0.21</v>
      </c>
      <c r="D31" s="8">
        <v>-0.55000000000000004</v>
      </c>
      <c r="E31" s="8">
        <v>-140.06</v>
      </c>
      <c r="F31" s="8">
        <v>-2.34</v>
      </c>
      <c r="G31" s="8">
        <v>-15.9</v>
      </c>
      <c r="H31" s="8">
        <v>-230.36</v>
      </c>
      <c r="I31" s="8">
        <v>-0.62</v>
      </c>
      <c r="J31" s="8">
        <v>-10.88</v>
      </c>
      <c r="K31" s="8">
        <v>-10.93</v>
      </c>
      <c r="L31" s="8">
        <v>-25.82</v>
      </c>
      <c r="M31" s="8">
        <v>-0.01</v>
      </c>
      <c r="N31" s="8">
        <v>-33.979999999999997</v>
      </c>
      <c r="O31" s="5">
        <f t="shared" si="0"/>
        <v>-471.66</v>
      </c>
      <c r="P31" s="4" t="s">
        <v>1</v>
      </c>
      <c r="Q31" s="4" t="s">
        <v>1</v>
      </c>
      <c r="R31" s="4" t="s">
        <v>1</v>
      </c>
    </row>
    <row r="32" spans="1:18" x14ac:dyDescent="0.2">
      <c r="A32" s="6">
        <v>20901</v>
      </c>
      <c r="B32" s="7" t="s">
        <v>62</v>
      </c>
      <c r="C32" s="8">
        <v>-22.91</v>
      </c>
      <c r="D32" s="8">
        <v>-8.7799999999999994</v>
      </c>
      <c r="E32" s="8">
        <v>-28.19</v>
      </c>
      <c r="F32" s="8">
        <v>-40.85</v>
      </c>
      <c r="G32" s="8">
        <v>-75.94</v>
      </c>
      <c r="H32" s="8">
        <v>-44.55</v>
      </c>
      <c r="I32" s="8">
        <v>-0.12</v>
      </c>
      <c r="J32" s="8">
        <v>-2.1</v>
      </c>
      <c r="K32" s="8">
        <v>-2.11</v>
      </c>
      <c r="L32" s="8">
        <v>-24.24</v>
      </c>
      <c r="M32" s="8">
        <v>0</v>
      </c>
      <c r="N32" s="8">
        <v>-20.88</v>
      </c>
      <c r="O32" s="5">
        <f t="shared" si="0"/>
        <v>-270.67</v>
      </c>
      <c r="P32" s="4" t="s">
        <v>1</v>
      </c>
      <c r="Q32" s="4" t="s">
        <v>1</v>
      </c>
      <c r="R32" s="4" t="s">
        <v>1</v>
      </c>
    </row>
    <row r="33" spans="1:18" x14ac:dyDescent="0.2">
      <c r="A33" s="6">
        <v>20902</v>
      </c>
      <c r="B33" s="7" t="s">
        <v>63</v>
      </c>
      <c r="C33" s="8">
        <v>-59.62</v>
      </c>
      <c r="D33" s="8">
        <v>-10.09</v>
      </c>
      <c r="E33" s="8">
        <v>-3919.89</v>
      </c>
      <c r="F33" s="8">
        <v>-198.9</v>
      </c>
      <c r="G33" s="8">
        <v>-106.56</v>
      </c>
      <c r="H33" s="8">
        <v>-33.74</v>
      </c>
      <c r="I33" s="8">
        <v>-0.23</v>
      </c>
      <c r="J33" s="8">
        <v>-52.01</v>
      </c>
      <c r="K33" s="8">
        <v>-67.16</v>
      </c>
      <c r="L33" s="8">
        <v>-0.44</v>
      </c>
      <c r="M33" s="8">
        <v>-0.01</v>
      </c>
      <c r="N33" s="8">
        <v>-11.71</v>
      </c>
      <c r="O33" s="5">
        <f t="shared" si="0"/>
        <v>-4460.3599999999997</v>
      </c>
      <c r="P33" s="4" t="s">
        <v>1</v>
      </c>
      <c r="Q33" s="4" t="s">
        <v>1</v>
      </c>
      <c r="R33" s="4" t="s">
        <v>1</v>
      </c>
    </row>
    <row r="34" spans="1:18" x14ac:dyDescent="0.2">
      <c r="A34" s="6">
        <v>20903</v>
      </c>
      <c r="B34" s="7" t="s">
        <v>64</v>
      </c>
      <c r="C34" s="8">
        <v>-0.09</v>
      </c>
      <c r="D34" s="8">
        <v>-0.23</v>
      </c>
      <c r="E34" s="8">
        <v>0</v>
      </c>
      <c r="F34" s="8">
        <v>-0.98</v>
      </c>
      <c r="G34" s="8">
        <v>-6.65</v>
      </c>
      <c r="H34" s="8">
        <v>-58.98</v>
      </c>
      <c r="I34" s="8">
        <v>-0.26</v>
      </c>
      <c r="J34" s="8">
        <v>-4.55</v>
      </c>
      <c r="K34" s="8">
        <v>-41.98</v>
      </c>
      <c r="L34" s="8">
        <v>-0.49</v>
      </c>
      <c r="M34" s="8">
        <v>-0.01</v>
      </c>
      <c r="N34" s="8">
        <v>-1.82</v>
      </c>
      <c r="O34" s="5">
        <f t="shared" si="0"/>
        <v>-116.03999999999999</v>
      </c>
      <c r="P34" s="4" t="s">
        <v>1</v>
      </c>
      <c r="Q34" s="4" t="s">
        <v>1</v>
      </c>
      <c r="R34" s="4" t="s">
        <v>1</v>
      </c>
    </row>
    <row r="35" spans="1:18" x14ac:dyDescent="0.2">
      <c r="A35" s="6">
        <v>20904</v>
      </c>
      <c r="B35" s="7" t="s">
        <v>65</v>
      </c>
      <c r="C35" s="8">
        <v>-0.04</v>
      </c>
      <c r="D35" s="8">
        <v>-0.16</v>
      </c>
      <c r="E35" s="8">
        <v>-73.930000000000007</v>
      </c>
      <c r="F35" s="8">
        <v>-0.73</v>
      </c>
      <c r="G35" s="8">
        <v>-3.66</v>
      </c>
      <c r="H35" s="8">
        <v>-34.67</v>
      </c>
      <c r="I35" s="8">
        <v>-0.11</v>
      </c>
      <c r="J35" s="8">
        <v>-7.44</v>
      </c>
      <c r="K35" s="8">
        <v>-4.59</v>
      </c>
      <c r="L35" s="8">
        <v>-1.73</v>
      </c>
      <c r="M35" s="8">
        <v>0</v>
      </c>
      <c r="N35" s="8">
        <v>-0.8</v>
      </c>
      <c r="O35" s="5">
        <f t="shared" si="0"/>
        <v>-127.86000000000001</v>
      </c>
      <c r="P35" s="4" t="s">
        <v>1</v>
      </c>
      <c r="Q35" s="4" t="s">
        <v>1</v>
      </c>
      <c r="R35" s="4" t="s">
        <v>1</v>
      </c>
    </row>
    <row r="36" spans="1:18" x14ac:dyDescent="0.2">
      <c r="A36" s="6">
        <v>20905</v>
      </c>
      <c r="B36" s="7" t="s">
        <v>66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5">
        <f t="shared" si="0"/>
        <v>0</v>
      </c>
      <c r="P36" s="4" t="s">
        <v>1</v>
      </c>
      <c r="Q36" s="4" t="s">
        <v>1</v>
      </c>
      <c r="R36" s="4" t="s">
        <v>1</v>
      </c>
    </row>
    <row r="37" spans="1:18" x14ac:dyDescent="0.2">
      <c r="A37" s="6">
        <v>20906</v>
      </c>
      <c r="B37" s="7" t="s">
        <v>67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5">
        <f t="shared" si="0"/>
        <v>0</v>
      </c>
      <c r="P37" s="4" t="s">
        <v>1</v>
      </c>
      <c r="Q37" s="4" t="s">
        <v>1</v>
      </c>
      <c r="R37" s="4" t="s">
        <v>1</v>
      </c>
    </row>
    <row r="38" spans="1:18" x14ac:dyDescent="0.2">
      <c r="A38" s="6">
        <v>21001</v>
      </c>
      <c r="B38" s="7" t="s">
        <v>68</v>
      </c>
      <c r="C38" s="8">
        <v>-103.39</v>
      </c>
      <c r="D38" s="8">
        <v>-11.97</v>
      </c>
      <c r="E38" s="8">
        <v>-6041.35</v>
      </c>
      <c r="F38" s="8">
        <v>-157.97999999999999</v>
      </c>
      <c r="G38" s="8">
        <v>-194.01</v>
      </c>
      <c r="H38" s="8">
        <v>-313.16000000000003</v>
      </c>
      <c r="I38" s="8">
        <v>-1.99</v>
      </c>
      <c r="J38" s="8">
        <v>-463.64</v>
      </c>
      <c r="K38" s="8">
        <v>-35.19</v>
      </c>
      <c r="L38" s="8">
        <v>-27.9</v>
      </c>
      <c r="M38" s="8">
        <v>-0.05</v>
      </c>
      <c r="N38" s="8">
        <v>-42.94</v>
      </c>
      <c r="O38" s="5">
        <f t="shared" si="0"/>
        <v>-7393.5699999999988</v>
      </c>
      <c r="P38" s="4" t="s">
        <v>1</v>
      </c>
      <c r="Q38" s="4" t="s">
        <v>1</v>
      </c>
      <c r="R38" s="4" t="s">
        <v>1</v>
      </c>
    </row>
    <row r="39" spans="1:18" x14ac:dyDescent="0.2">
      <c r="A39" s="6">
        <v>21002</v>
      </c>
      <c r="B39" s="7" t="s">
        <v>69</v>
      </c>
      <c r="C39" s="8">
        <v>-189.95</v>
      </c>
      <c r="D39" s="8">
        <v>-13.18</v>
      </c>
      <c r="E39" s="8">
        <v>-11818.98</v>
      </c>
      <c r="F39" s="8">
        <v>-338.4</v>
      </c>
      <c r="G39" s="8">
        <v>-229.6</v>
      </c>
      <c r="H39" s="8">
        <v>-0.14000000000000001</v>
      </c>
      <c r="I39" s="8">
        <v>-5.81</v>
      </c>
      <c r="J39" s="8">
        <v>-0.81</v>
      </c>
      <c r="K39" s="8">
        <v>-12.87</v>
      </c>
      <c r="L39" s="8">
        <v>-0.09</v>
      </c>
      <c r="M39" s="8">
        <v>0</v>
      </c>
      <c r="N39" s="8">
        <v>-0.32</v>
      </c>
      <c r="O39" s="5">
        <f t="shared" si="0"/>
        <v>-12610.149999999998</v>
      </c>
      <c r="P39" s="4" t="s">
        <v>1</v>
      </c>
      <c r="Q39" s="4" t="s">
        <v>1</v>
      </c>
      <c r="R39" s="4" t="s">
        <v>1</v>
      </c>
    </row>
    <row r="40" spans="1:18" x14ac:dyDescent="0.2">
      <c r="A40" s="6">
        <v>21003</v>
      </c>
      <c r="B40" s="7" t="s">
        <v>70</v>
      </c>
      <c r="C40" s="8">
        <v>-61.71</v>
      </c>
      <c r="D40" s="8">
        <v>-7.02</v>
      </c>
      <c r="E40" s="8">
        <v>-1120.69</v>
      </c>
      <c r="F40" s="8">
        <v>-683.86</v>
      </c>
      <c r="G40" s="8">
        <v>-17.34</v>
      </c>
      <c r="H40" s="8">
        <v>-183.16</v>
      </c>
      <c r="I40" s="8">
        <v>-0.66</v>
      </c>
      <c r="J40" s="8">
        <v>-28.81</v>
      </c>
      <c r="K40" s="8">
        <v>-57.44</v>
      </c>
      <c r="L40" s="8">
        <v>-1.26</v>
      </c>
      <c r="M40" s="8">
        <v>-0.02</v>
      </c>
      <c r="N40" s="8">
        <v>-4.6399999999999997</v>
      </c>
      <c r="O40" s="5">
        <f t="shared" si="0"/>
        <v>-2166.61</v>
      </c>
      <c r="P40" s="4" t="s">
        <v>1</v>
      </c>
      <c r="Q40" s="4" t="s">
        <v>1</v>
      </c>
      <c r="R40" s="4" t="s">
        <v>1</v>
      </c>
    </row>
    <row r="41" spans="1:18" x14ac:dyDescent="0.2">
      <c r="A41" s="6">
        <v>21004</v>
      </c>
      <c r="B41" s="7" t="s">
        <v>71</v>
      </c>
      <c r="C41" s="8">
        <v>-525.9</v>
      </c>
      <c r="D41" s="8">
        <v>-19.350000000000001</v>
      </c>
      <c r="E41" s="8">
        <v>-21950.67</v>
      </c>
      <c r="F41" s="8">
        <v>-97.47</v>
      </c>
      <c r="G41" s="8">
        <v>-280.92</v>
      </c>
      <c r="H41" s="8">
        <v>-695.77</v>
      </c>
      <c r="I41" s="8">
        <v>-6.91</v>
      </c>
      <c r="J41" s="8">
        <v>-213.72</v>
      </c>
      <c r="K41" s="8">
        <v>-143.79</v>
      </c>
      <c r="L41" s="8">
        <v>-16.97</v>
      </c>
      <c r="M41" s="8">
        <v>-0.06</v>
      </c>
      <c r="N41" s="8">
        <v>-21.41</v>
      </c>
      <c r="O41" s="5">
        <f t="shared" si="0"/>
        <v>-23972.940000000002</v>
      </c>
      <c r="P41" s="4" t="s">
        <v>1</v>
      </c>
      <c r="Q41" s="4" t="s">
        <v>1</v>
      </c>
      <c r="R41" s="4" t="s">
        <v>1</v>
      </c>
    </row>
    <row r="42" spans="1:18" x14ac:dyDescent="0.2">
      <c r="A42" s="6">
        <v>21005</v>
      </c>
      <c r="B42" s="7" t="s">
        <v>72</v>
      </c>
      <c r="C42" s="8">
        <v>-1.41</v>
      </c>
      <c r="D42" s="8">
        <v>-5.68</v>
      </c>
      <c r="E42" s="8">
        <v>-241.2</v>
      </c>
      <c r="F42" s="8">
        <v>-18.14</v>
      </c>
      <c r="G42" s="8">
        <v>-1.41</v>
      </c>
      <c r="H42" s="8">
        <v>-17.55</v>
      </c>
      <c r="I42" s="8">
        <v>-0.05</v>
      </c>
      <c r="J42" s="8">
        <v>-3.87</v>
      </c>
      <c r="K42" s="8">
        <v>-0.97</v>
      </c>
      <c r="L42" s="8">
        <v>-0.1</v>
      </c>
      <c r="M42" s="8">
        <v>0</v>
      </c>
      <c r="N42" s="8">
        <v>-0.39</v>
      </c>
      <c r="O42" s="5">
        <f t="shared" si="0"/>
        <v>-290.7700000000001</v>
      </c>
      <c r="P42" s="4" t="s">
        <v>1</v>
      </c>
      <c r="Q42" s="4" t="s">
        <v>1</v>
      </c>
      <c r="R42" s="4" t="s">
        <v>1</v>
      </c>
    </row>
    <row r="43" spans="1:18" x14ac:dyDescent="0.2">
      <c r="A43" s="6">
        <v>21006</v>
      </c>
      <c r="B43" s="7" t="s">
        <v>73</v>
      </c>
      <c r="C43" s="8">
        <v>-494.94</v>
      </c>
      <c r="D43" s="8">
        <v>-29.05</v>
      </c>
      <c r="E43" s="8">
        <v>-174.72</v>
      </c>
      <c r="F43" s="8">
        <v>-39.15</v>
      </c>
      <c r="G43" s="8">
        <v>-489.93</v>
      </c>
      <c r="H43" s="8">
        <v>-2592.36</v>
      </c>
      <c r="I43" s="8">
        <v>-8.56</v>
      </c>
      <c r="J43" s="8">
        <v>-751.72</v>
      </c>
      <c r="K43" s="8">
        <v>-151.68</v>
      </c>
      <c r="L43" s="8">
        <v>-42.45</v>
      </c>
      <c r="M43" s="8">
        <v>-0.2</v>
      </c>
      <c r="N43" s="8">
        <v>-97.17</v>
      </c>
      <c r="O43" s="5">
        <f t="shared" si="0"/>
        <v>-4871.93</v>
      </c>
      <c r="P43" s="4" t="s">
        <v>1</v>
      </c>
      <c r="Q43" s="4" t="s">
        <v>1</v>
      </c>
      <c r="R43" s="4" t="s">
        <v>1</v>
      </c>
    </row>
    <row r="44" spans="1:18" x14ac:dyDescent="0.2">
      <c r="A44" s="6">
        <v>21100</v>
      </c>
      <c r="B44" s="7" t="s">
        <v>74</v>
      </c>
      <c r="C44" s="8">
        <v>-0.09</v>
      </c>
      <c r="D44" s="8">
        <v>-0.23</v>
      </c>
      <c r="E44" s="8">
        <v>-1954.1</v>
      </c>
      <c r="F44" s="8">
        <v>-0.98</v>
      </c>
      <c r="G44" s="8">
        <v>-6.62</v>
      </c>
      <c r="H44" s="8">
        <v>-0.77</v>
      </c>
      <c r="I44" s="8">
        <v>-0.26</v>
      </c>
      <c r="J44" s="8">
        <v>-4.53</v>
      </c>
      <c r="K44" s="8">
        <v>-99.7</v>
      </c>
      <c r="L44" s="8">
        <v>-1.78</v>
      </c>
      <c r="M44" s="8">
        <v>-0.01</v>
      </c>
      <c r="N44" s="8">
        <v>-1.81</v>
      </c>
      <c r="O44" s="5">
        <f t="shared" si="0"/>
        <v>-2070.88</v>
      </c>
      <c r="P44" s="4" t="s">
        <v>1</v>
      </c>
      <c r="Q44" s="4" t="s">
        <v>1</v>
      </c>
      <c r="R44" s="4" t="s">
        <v>1</v>
      </c>
    </row>
    <row r="45" spans="1:18" x14ac:dyDescent="0.2">
      <c r="A45" s="6">
        <v>30100</v>
      </c>
      <c r="B45" s="7" t="s">
        <v>75</v>
      </c>
      <c r="C45" s="8">
        <v>-560.6</v>
      </c>
      <c r="D45" s="8">
        <v>-99.15</v>
      </c>
      <c r="E45" s="8">
        <v>-233.55</v>
      </c>
      <c r="F45" s="8">
        <v>-824.85</v>
      </c>
      <c r="G45" s="8">
        <v>-2724.98</v>
      </c>
      <c r="H45" s="8">
        <v>-8899.94</v>
      </c>
      <c r="I45" s="8">
        <v>-29.47</v>
      </c>
      <c r="J45" s="8">
        <v>-2513.35</v>
      </c>
      <c r="K45" s="8">
        <v>-624.17999999999995</v>
      </c>
      <c r="L45" s="8">
        <v>-735.63</v>
      </c>
      <c r="M45" s="8">
        <v>-0.69</v>
      </c>
      <c r="N45" s="8">
        <v>-210.1</v>
      </c>
      <c r="O45" s="5">
        <f t="shared" si="0"/>
        <v>-17456.489999999998</v>
      </c>
      <c r="P45" s="4" t="s">
        <v>1</v>
      </c>
      <c r="Q45" s="4" t="s">
        <v>1</v>
      </c>
      <c r="R45" s="4" t="s">
        <v>1</v>
      </c>
    </row>
    <row r="46" spans="1:18" x14ac:dyDescent="0.2">
      <c r="A46" s="6">
        <v>30201</v>
      </c>
      <c r="B46" s="7" t="s">
        <v>76</v>
      </c>
      <c r="C46" s="8">
        <v>-3463.61</v>
      </c>
      <c r="D46" s="8">
        <v>-309.83999999999997</v>
      </c>
      <c r="E46" s="8">
        <v>-33452.07</v>
      </c>
      <c r="F46" s="8">
        <v>-425.2</v>
      </c>
      <c r="G46" s="8">
        <v>-5419.51</v>
      </c>
      <c r="H46" s="8">
        <v>-13143.6</v>
      </c>
      <c r="I46" s="8">
        <v>-51.66</v>
      </c>
      <c r="J46" s="8">
        <v>-2921.02</v>
      </c>
      <c r="K46" s="8">
        <v>-854.8</v>
      </c>
      <c r="L46" s="8">
        <v>-827.21</v>
      </c>
      <c r="M46" s="8">
        <v>-0.96</v>
      </c>
      <c r="N46" s="8">
        <v>-332.04</v>
      </c>
      <c r="O46" s="5">
        <f t="shared" si="0"/>
        <v>-61201.52</v>
      </c>
      <c r="P46" s="4" t="s">
        <v>1</v>
      </c>
      <c r="Q46" s="4" t="s">
        <v>1</v>
      </c>
      <c r="R46" s="4" t="s">
        <v>1</v>
      </c>
    </row>
    <row r="47" spans="1:18" x14ac:dyDescent="0.2">
      <c r="A47" s="6">
        <v>30202</v>
      </c>
      <c r="B47" s="7" t="s">
        <v>77</v>
      </c>
      <c r="C47" s="8">
        <v>-10732.3</v>
      </c>
      <c r="D47" s="8">
        <v>-957.25</v>
      </c>
      <c r="E47" s="8">
        <v>-136792.53</v>
      </c>
      <c r="F47" s="8">
        <v>-1330.5</v>
      </c>
      <c r="G47" s="8">
        <v>-16711.02</v>
      </c>
      <c r="H47" s="8">
        <v>-39521.57</v>
      </c>
      <c r="I47" s="8">
        <v>-155.91</v>
      </c>
      <c r="J47" s="8">
        <v>-8994.7999999999993</v>
      </c>
      <c r="K47" s="8">
        <v>-2591.52</v>
      </c>
      <c r="L47" s="8">
        <v>-2738.63</v>
      </c>
      <c r="M47" s="8">
        <v>-2.91</v>
      </c>
      <c r="N47" s="8">
        <v>-1003.92</v>
      </c>
      <c r="O47" s="5">
        <f t="shared" si="0"/>
        <v>-221532.86</v>
      </c>
      <c r="P47" s="4" t="s">
        <v>1</v>
      </c>
      <c r="Q47" s="4" t="s">
        <v>1</v>
      </c>
      <c r="R47" s="4" t="s">
        <v>1</v>
      </c>
    </row>
    <row r="48" spans="1:18" x14ac:dyDescent="0.2">
      <c r="A48" s="6">
        <v>30300</v>
      </c>
      <c r="B48" s="7" t="s">
        <v>78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5">
        <f t="shared" si="0"/>
        <v>0</v>
      </c>
      <c r="P48" s="4" t="s">
        <v>1</v>
      </c>
      <c r="Q48" s="4" t="s">
        <v>1</v>
      </c>
      <c r="R48" s="4" t="s">
        <v>1</v>
      </c>
    </row>
    <row r="49" spans="1:18" x14ac:dyDescent="0.2">
      <c r="A49" s="6">
        <v>30400</v>
      </c>
      <c r="B49" s="7" t="s">
        <v>79</v>
      </c>
      <c r="C49" s="8">
        <v>0</v>
      </c>
      <c r="D49" s="8">
        <v>0</v>
      </c>
      <c r="E49" s="8">
        <v>-21399.55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5">
        <f t="shared" si="0"/>
        <v>-21399.55</v>
      </c>
      <c r="P49" s="4" t="s">
        <v>1</v>
      </c>
      <c r="Q49" s="4" t="s">
        <v>1</v>
      </c>
      <c r="R49" s="4" t="s">
        <v>1</v>
      </c>
    </row>
    <row r="50" spans="1:18" x14ac:dyDescent="0.2">
      <c r="A50" s="6">
        <v>30500</v>
      </c>
      <c r="B50" s="7" t="s">
        <v>80</v>
      </c>
      <c r="C50" s="8">
        <v>-92.55</v>
      </c>
      <c r="D50" s="8">
        <v>-35.25</v>
      </c>
      <c r="E50" s="8">
        <v>-10123.379999999999</v>
      </c>
      <c r="F50" s="8">
        <v>-30.1</v>
      </c>
      <c r="G50" s="8">
        <v>-1059.79</v>
      </c>
      <c r="H50" s="8">
        <v>-2102.73</v>
      </c>
      <c r="I50" s="8">
        <v>-9.09</v>
      </c>
      <c r="J50" s="8">
        <v>-811.95</v>
      </c>
      <c r="K50" s="8">
        <v>-132.13</v>
      </c>
      <c r="L50" s="8">
        <v>-122.38</v>
      </c>
      <c r="M50" s="8">
        <v>-0.17</v>
      </c>
      <c r="N50" s="8">
        <v>-60.08</v>
      </c>
      <c r="O50" s="5">
        <f t="shared" si="0"/>
        <v>-14579.599999999999</v>
      </c>
      <c r="P50" s="4" t="s">
        <v>1</v>
      </c>
      <c r="Q50" s="4" t="s">
        <v>1</v>
      </c>
      <c r="R50" s="4" t="s">
        <v>1</v>
      </c>
    </row>
    <row r="51" spans="1:18" x14ac:dyDescent="0.2">
      <c r="A51" s="6">
        <v>30600</v>
      </c>
      <c r="B51" s="7" t="s">
        <v>81</v>
      </c>
      <c r="C51" s="8">
        <v>-1164.6500000000001</v>
      </c>
      <c r="D51" s="8">
        <v>-22.66</v>
      </c>
      <c r="E51" s="8">
        <v>-3.51</v>
      </c>
      <c r="F51" s="8">
        <v>-38.15</v>
      </c>
      <c r="G51" s="8">
        <v>-1162.28</v>
      </c>
      <c r="H51" s="8">
        <v>-3302.35</v>
      </c>
      <c r="I51" s="8">
        <v>-9.51</v>
      </c>
      <c r="J51" s="8">
        <v>-167.57</v>
      </c>
      <c r="K51" s="8">
        <v>-413.69</v>
      </c>
      <c r="L51" s="8">
        <v>-150.6</v>
      </c>
      <c r="M51" s="8">
        <v>-0.22</v>
      </c>
      <c r="N51" s="8">
        <v>-66.819999999999993</v>
      </c>
      <c r="O51" s="5">
        <f t="shared" si="0"/>
        <v>-6502.01</v>
      </c>
      <c r="P51" s="4" t="s">
        <v>1</v>
      </c>
      <c r="Q51" s="4" t="s">
        <v>1</v>
      </c>
      <c r="R51" s="4" t="s">
        <v>1</v>
      </c>
    </row>
    <row r="52" spans="1:18" x14ac:dyDescent="0.2">
      <c r="A52" s="6">
        <v>30700</v>
      </c>
      <c r="B52" s="7" t="s">
        <v>82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5">
        <f t="shared" si="0"/>
        <v>0</v>
      </c>
      <c r="P52" s="4" t="s">
        <v>1</v>
      </c>
      <c r="Q52" s="4" t="s">
        <v>1</v>
      </c>
      <c r="R52" s="4" t="s">
        <v>1</v>
      </c>
    </row>
    <row r="53" spans="1:18" x14ac:dyDescent="0.2">
      <c r="A53" s="9">
        <v>49999</v>
      </c>
      <c r="B53" s="3" t="s">
        <v>83</v>
      </c>
      <c r="C53" s="5">
        <f t="shared" ref="C53:O53" si="1">C7+C8+C9+C10+C11+C12+C13+C14+C15+C16+C17+C18+C19+C20+C21+C22+C23+C24+C25+C26+C27+C28+C29+C30+C31+C32+C33+C34+C35+C36+C37+C38+C39+C40+C41+C42+C43+C44+C45+C46+C47+C48+C49+C50+C51+C52</f>
        <v>-87033.040000000023</v>
      </c>
      <c r="D53" s="5">
        <f t="shared" si="1"/>
        <v>-2644.3299999999995</v>
      </c>
      <c r="E53" s="5">
        <f t="shared" si="1"/>
        <v>-465182.83</v>
      </c>
      <c r="F53" s="5">
        <f t="shared" si="1"/>
        <v>-13145.239999999998</v>
      </c>
      <c r="G53" s="5">
        <f t="shared" si="1"/>
        <v>-56172.52</v>
      </c>
      <c r="H53" s="5">
        <f t="shared" si="1"/>
        <v>-158677.63000000003</v>
      </c>
      <c r="I53" s="5">
        <f t="shared" si="1"/>
        <v>-560.33000000000004</v>
      </c>
      <c r="J53" s="5">
        <f t="shared" si="1"/>
        <v>-26760.54</v>
      </c>
      <c r="K53" s="5">
        <f t="shared" si="1"/>
        <v>-21908.649999999998</v>
      </c>
      <c r="L53" s="5">
        <f t="shared" si="1"/>
        <v>-9610.43</v>
      </c>
      <c r="M53" s="5">
        <f t="shared" si="1"/>
        <v>-11.809999999999999</v>
      </c>
      <c r="N53" s="5">
        <f t="shared" si="1"/>
        <v>-7494.7000000000007</v>
      </c>
      <c r="O53" s="5">
        <f t="shared" si="1"/>
        <v>-849202.04999999993</v>
      </c>
      <c r="P53" s="4" t="s">
        <v>1</v>
      </c>
      <c r="Q53" s="4" t="s">
        <v>1</v>
      </c>
      <c r="R53" s="4" t="s">
        <v>1</v>
      </c>
    </row>
    <row r="54" spans="1:18" x14ac:dyDescent="0.2">
      <c r="A54" s="7" t="s">
        <v>1</v>
      </c>
      <c r="B54" s="7" t="s">
        <v>1</v>
      </c>
      <c r="C54" s="4" t="s">
        <v>1</v>
      </c>
      <c r="D54" s="4" t="s">
        <v>1</v>
      </c>
      <c r="E54" s="4" t="s">
        <v>1</v>
      </c>
      <c r="F54" s="4" t="s">
        <v>1</v>
      </c>
      <c r="G54" s="4" t="s">
        <v>1</v>
      </c>
      <c r="H54" s="4" t="s">
        <v>1</v>
      </c>
      <c r="I54" s="4" t="s">
        <v>1</v>
      </c>
      <c r="J54" s="4" t="s">
        <v>1</v>
      </c>
      <c r="K54" s="4" t="s">
        <v>1</v>
      </c>
      <c r="L54" s="4" t="s">
        <v>1</v>
      </c>
      <c r="M54" s="4" t="s">
        <v>1</v>
      </c>
      <c r="N54" s="4" t="s">
        <v>1</v>
      </c>
      <c r="O54" s="4" t="s">
        <v>1</v>
      </c>
      <c r="P54" s="4" t="s">
        <v>1</v>
      </c>
      <c r="Q54" s="4" t="s">
        <v>1</v>
      </c>
      <c r="R54" s="4" t="s">
        <v>1</v>
      </c>
    </row>
    <row r="55" spans="1:18" x14ac:dyDescent="0.2">
      <c r="A55" s="3" t="s">
        <v>84</v>
      </c>
      <c r="B55" s="3" t="s">
        <v>85</v>
      </c>
      <c r="C55" s="5">
        <v>87033</v>
      </c>
      <c r="D55" s="5">
        <v>2644.33</v>
      </c>
      <c r="E55" s="5">
        <v>465182.79</v>
      </c>
      <c r="F55" s="5">
        <v>13145.19</v>
      </c>
      <c r="G55" s="5">
        <v>56172.51</v>
      </c>
      <c r="H55" s="5">
        <v>161572.79</v>
      </c>
      <c r="I55" s="5">
        <v>515.42999999999995</v>
      </c>
      <c r="J55" s="5">
        <v>25134.66</v>
      </c>
      <c r="K55" s="5">
        <v>20684.23</v>
      </c>
      <c r="L55" s="5">
        <v>9610.43</v>
      </c>
      <c r="M55" s="5">
        <v>11.81</v>
      </c>
      <c r="N55" s="5">
        <v>7494.68</v>
      </c>
      <c r="O55" s="5">
        <f>C55+D55+E55+F55+G55+H55+I55+J55+K55+L55+M55+N55</f>
        <v>849201.85000000021</v>
      </c>
      <c r="P55" s="4" t="s">
        <v>1</v>
      </c>
      <c r="Q55" s="4" t="s">
        <v>1</v>
      </c>
      <c r="R55" s="4" t="s">
        <v>1</v>
      </c>
    </row>
    <row r="56" spans="1:18" x14ac:dyDescent="0.2">
      <c r="A56" s="7" t="s">
        <v>1</v>
      </c>
      <c r="B56" s="7" t="s">
        <v>1</v>
      </c>
      <c r="C56" s="8"/>
      <c r="D56" s="4" t="s">
        <v>1</v>
      </c>
      <c r="E56" s="4" t="s">
        <v>1</v>
      </c>
      <c r="F56" s="4" t="s">
        <v>1</v>
      </c>
      <c r="G56" s="4" t="s">
        <v>1</v>
      </c>
      <c r="H56" s="4" t="s">
        <v>1</v>
      </c>
      <c r="I56" s="4" t="s">
        <v>1</v>
      </c>
      <c r="J56" s="4" t="s">
        <v>1</v>
      </c>
      <c r="K56" s="4" t="s">
        <v>1</v>
      </c>
      <c r="L56" s="4" t="s">
        <v>1</v>
      </c>
      <c r="M56" s="4" t="s">
        <v>1</v>
      </c>
      <c r="N56" s="4" t="s">
        <v>1</v>
      </c>
      <c r="O56" s="4" t="s">
        <v>1</v>
      </c>
      <c r="P56" s="4" t="s">
        <v>1</v>
      </c>
      <c r="Q56" s="4" t="s">
        <v>1</v>
      </c>
      <c r="R56" s="4" t="s">
        <v>1</v>
      </c>
    </row>
    <row r="57" spans="1:18" x14ac:dyDescent="0.2">
      <c r="A57" s="3" t="s">
        <v>86</v>
      </c>
      <c r="B57" s="3" t="s">
        <v>87</v>
      </c>
      <c r="C57" s="5">
        <f>C53+C55</f>
        <v>-4.0000000022700988E-2</v>
      </c>
      <c r="D57" s="5">
        <f t="shared" ref="D57:O57" si="2">D53+D55</f>
        <v>0</v>
      </c>
      <c r="E57" s="5">
        <f t="shared" si="2"/>
        <v>-4.0000000037252903E-2</v>
      </c>
      <c r="F57" s="5">
        <f t="shared" si="2"/>
        <v>-4.9999999997453415E-2</v>
      </c>
      <c r="G57" s="5">
        <f t="shared" si="2"/>
        <v>-9.9999999947613105E-3</v>
      </c>
      <c r="H57" s="5">
        <f t="shared" si="2"/>
        <v>2895.1599999999744</v>
      </c>
      <c r="I57" s="5">
        <f t="shared" si="2"/>
        <v>-44.900000000000091</v>
      </c>
      <c r="J57" s="5">
        <f t="shared" si="2"/>
        <v>-1625.880000000001</v>
      </c>
      <c r="K57" s="5">
        <f t="shared" si="2"/>
        <v>-1224.4199999999983</v>
      </c>
      <c r="L57" s="5">
        <f t="shared" si="2"/>
        <v>0</v>
      </c>
      <c r="M57" s="5">
        <f t="shared" si="2"/>
        <v>0</v>
      </c>
      <c r="N57" s="5">
        <f t="shared" si="2"/>
        <v>-2.0000000000436557E-2</v>
      </c>
      <c r="O57" s="5">
        <f t="shared" si="2"/>
        <v>-0.19999999972060323</v>
      </c>
      <c r="P57" s="4" t="s">
        <v>1</v>
      </c>
      <c r="Q57" s="4" t="s">
        <v>1</v>
      </c>
      <c r="R57" s="4" t="s">
        <v>1</v>
      </c>
    </row>
  </sheetData>
  <mergeCells count="5">
    <mergeCell ref="C3:D3"/>
    <mergeCell ref="E3:G3"/>
    <mergeCell ref="H3:K3"/>
    <mergeCell ref="C4:D4"/>
    <mergeCell ref="H4:K4"/>
  </mergeCells>
  <pageMargins left="0.28000000000000003" right="0.25" top="0.54" bottom="0.56999999999999995" header="0.31496062992125984" footer="0.31496062992125984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754375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sanAsl21_11</dc:creator>
  <cp:lastModifiedBy>farag</cp:lastModifiedBy>
  <cp:lastPrinted>2019-05-22T16:46:07Z</cp:lastPrinted>
  <dcterms:created xsi:type="dcterms:W3CDTF">2019-05-20T11:52:46Z</dcterms:created>
  <dcterms:modified xsi:type="dcterms:W3CDTF">2019-05-22T16:47:34Z</dcterms:modified>
</cp:coreProperties>
</file>